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enns/Dropbox/teaching/AB_LABS/burtoni_lab/protocols/"/>
    </mc:Choice>
  </mc:AlternateContent>
  <bookViews>
    <workbookView xWindow="0" yWindow="460" windowWidth="35700" windowHeight="23360"/>
  </bookViews>
  <sheets>
    <sheet name="8-channel Dilution Set-Up" sheetId="5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P35" i="5"/>
  <c r="J41" i="5"/>
  <c r="K41" i="5"/>
  <c r="P36" i="5"/>
  <c r="J50" i="5"/>
  <c r="J51" i="5"/>
  <c r="J52" i="5"/>
  <c r="J53" i="5"/>
  <c r="J54" i="5"/>
  <c r="J55" i="5"/>
  <c r="J56" i="5"/>
  <c r="J57" i="5"/>
  <c r="P37" i="5"/>
  <c r="G46" i="5"/>
  <c r="H48" i="5"/>
  <c r="M47" i="5"/>
  <c r="L47" i="5"/>
  <c r="K47" i="5"/>
  <c r="J47" i="5"/>
  <c r="I47" i="5"/>
  <c r="H47" i="5"/>
  <c r="G47" i="5"/>
  <c r="F47" i="5"/>
  <c r="E47" i="5"/>
  <c r="D47" i="5"/>
  <c r="C47" i="5"/>
  <c r="B47" i="5"/>
  <c r="H46" i="5"/>
  <c r="F46" i="5"/>
  <c r="E46" i="5"/>
  <c r="D46" i="5"/>
  <c r="C46" i="5"/>
  <c r="B46" i="5"/>
  <c r="M46" i="5"/>
  <c r="L46" i="5"/>
  <c r="K46" i="5"/>
  <c r="J46" i="5"/>
  <c r="I46" i="5"/>
  <c r="J59" i="5"/>
  <c r="K59" i="5"/>
  <c r="J60" i="5"/>
  <c r="K60" i="5"/>
  <c r="J61" i="5"/>
  <c r="K61" i="5"/>
  <c r="J62" i="5"/>
  <c r="K62" i="5"/>
  <c r="J63" i="5"/>
  <c r="K63" i="5"/>
  <c r="J64" i="5"/>
  <c r="K64" i="5"/>
  <c r="J65" i="5"/>
  <c r="K65" i="5"/>
  <c r="J66" i="5"/>
  <c r="K66" i="5"/>
  <c r="I50" i="5"/>
  <c r="I51" i="5"/>
  <c r="I52" i="5"/>
  <c r="I53" i="5"/>
  <c r="I54" i="5"/>
  <c r="I55" i="5"/>
  <c r="I56" i="5"/>
  <c r="I57" i="5"/>
  <c r="P33" i="5"/>
  <c r="P34" i="5"/>
  <c r="M41" i="5"/>
  <c r="L41" i="5"/>
  <c r="I41" i="5"/>
</calcChain>
</file>

<file path=xl/sharedStrings.xml><?xml version="1.0" encoding="utf-8"?>
<sst xmlns="http://schemas.openxmlformats.org/spreadsheetml/2006/main" count="280" uniqueCount="68">
  <si>
    <t>A</t>
  </si>
  <si>
    <t>B</t>
  </si>
  <si>
    <t>C</t>
  </si>
  <si>
    <t>D</t>
  </si>
  <si>
    <t>E</t>
  </si>
  <si>
    <t>F</t>
  </si>
  <si>
    <t>G</t>
  </si>
  <si>
    <t>H</t>
  </si>
  <si>
    <t>nothing</t>
  </si>
  <si>
    <t>100 uL H2O</t>
  </si>
  <si>
    <t xml:space="preserve"> 1:2</t>
  </si>
  <si>
    <t xml:space="preserve"> 1:2 </t>
  </si>
  <si>
    <t xml:space="preserve"> 1:4 </t>
  </si>
  <si>
    <t xml:space="preserve"> 1:8</t>
  </si>
  <si>
    <t xml:space="preserve"> 1:32</t>
  </si>
  <si>
    <t xml:space="preserve"> 1:4</t>
  </si>
  <si>
    <t xml:space="preserve"> 1:64</t>
  </si>
  <si>
    <t>25 uL from  1</t>
  </si>
  <si>
    <t>should =9</t>
  </si>
  <si>
    <t>175 ul H2O</t>
  </si>
  <si>
    <t>100 uL from 1</t>
  </si>
  <si>
    <t>100 uL from 2</t>
  </si>
  <si>
    <t>100 uL from 3</t>
  </si>
  <si>
    <t>100 uL from 4</t>
  </si>
  <si>
    <t>100 uL from 5</t>
  </si>
  <si>
    <t>100 uL from 6</t>
  </si>
  <si>
    <t>black = use 8 channel 200 ul multi-channel pipette</t>
  </si>
  <si>
    <t>PASTE DATA</t>
  </si>
  <si>
    <t>Single CV p200</t>
  </si>
  <si>
    <t>Single CV p20</t>
  </si>
  <si>
    <t xml:space="preserve"> intra-multi CV p200</t>
  </si>
  <si>
    <t>Variance</t>
  </si>
  <si>
    <t>CV tip1</t>
  </si>
  <si>
    <t>CV tip 2</t>
  </si>
  <si>
    <t>CV tip 3</t>
  </si>
  <si>
    <t>CV tip5</t>
  </si>
  <si>
    <t>CV tip 6</t>
  </si>
  <si>
    <t>CV tip 7</t>
  </si>
  <si>
    <t>CV tip 8</t>
  </si>
  <si>
    <t>CV tip 4</t>
  </si>
  <si>
    <t>red = use p200 single channel pippette</t>
  </si>
  <si>
    <t>green = use p20 single channel pippette</t>
  </si>
  <si>
    <t xml:space="preserve"> 1:16</t>
  </si>
  <si>
    <t>IGNORE EVERYTHING ON THIS PAGE</t>
  </si>
  <si>
    <t xml:space="preserve">NAME: </t>
  </si>
  <si>
    <t>Date:</t>
  </si>
  <si>
    <t>90 uL H2O</t>
  </si>
  <si>
    <t>10 uL from 8</t>
  </si>
  <si>
    <t xml:space="preserve"> 1:10</t>
  </si>
  <si>
    <t>30 uL from  1</t>
  </si>
  <si>
    <t xml:space="preserve">should = 3 </t>
  </si>
  <si>
    <t xml:space="preserve"> 1:40</t>
  </si>
  <si>
    <t xml:space="preserve"> 1: 40</t>
  </si>
  <si>
    <t>6.25 uL from 1</t>
  </si>
  <si>
    <t>should=10</t>
  </si>
  <si>
    <t>93.75 ul H2O</t>
  </si>
  <si>
    <t xml:space="preserve">should=5 </t>
  </si>
  <si>
    <t>inter-multi CV p10</t>
  </si>
  <si>
    <t>intra-multi CV p10</t>
  </si>
  <si>
    <t>blue = use 8 channel 10 ul multi-channel pipette</t>
  </si>
  <si>
    <t>diution</t>
  </si>
  <si>
    <t>final dilution</t>
  </si>
  <si>
    <t>should=4</t>
  </si>
  <si>
    <t>Filename:</t>
  </si>
  <si>
    <t>3) Remove 100 ul from column 7 &amp; 11</t>
  </si>
  <si>
    <t>STEP 1) To start:</t>
  </si>
  <si>
    <t>STEP 2) Pipetting</t>
  </si>
  <si>
    <t>300 uL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</si>
</sst>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FF"/>
      <name val="Calibri"/>
      <scheme val="minor"/>
    </font>
    <font>
      <b/>
      <sz val="11"/>
      <color rgb="FF0000FF"/>
      <name val="Calibri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color rgb="FFFF0000"/>
      <name val="Calibri"/>
      <scheme val="minor"/>
    </font>
    <font>
      <sz val="11"/>
      <color theme="0" tint="-0.499984740745262"/>
      <name val="Calibri"/>
      <scheme val="minor"/>
    </font>
    <font>
      <b/>
      <sz val="11"/>
      <color theme="9" tint="-0.249977111117893"/>
      <name val="Calibri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FF"/>
      <name val="Calibri"/>
      <scheme val="minor"/>
    </font>
    <font>
      <sz val="10"/>
      <color rgb="FFFF0000"/>
      <name val="Calibri"/>
      <scheme val="minor"/>
    </font>
    <font>
      <sz val="10"/>
      <color theme="9" tint="-0.249977111117893"/>
      <name val="Calibri"/>
      <scheme val="minor"/>
    </font>
    <font>
      <b/>
      <sz val="10"/>
      <color rgb="FF0000FF"/>
      <name val="Calibri"/>
      <scheme val="minor"/>
    </font>
    <font>
      <b/>
      <sz val="10"/>
      <color rgb="FFFF0000"/>
      <name val="Calibri"/>
      <scheme val="minor"/>
    </font>
    <font>
      <b/>
      <sz val="10"/>
      <color theme="9" tint="-0.249977111117893"/>
      <name val="Calibri"/>
      <scheme val="minor"/>
    </font>
    <font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6" fillId="0" borderId="0" xfId="0" applyFont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20" fontId="0" fillId="0" borderId="0" xfId="0" applyNumberForma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1" xfId="0" applyFont="1" applyBorder="1"/>
    <xf numFmtId="0" fontId="15" fillId="0" borderId="1" xfId="0" applyFont="1" applyBorder="1"/>
    <xf numFmtId="0" fontId="14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6" fillId="0" borderId="0" xfId="0" applyFont="1" applyFill="1" applyBorder="1"/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Fill="1" applyBorder="1"/>
    <xf numFmtId="0" fontId="15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3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20" fontId="6" fillId="0" borderId="0" xfId="0" applyNumberFormat="1" applyFont="1"/>
    <xf numFmtId="0" fontId="12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1" fillId="0" borderId="0" xfId="0" applyFon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3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Normal" xfId="0" builtinId="0"/>
  </cellStyles>
  <dxfs count="0"/>
  <tableStyles count="0" defaultTableStyle="TableStyleMedium2" defaultPivotStyle="PivotStyleLight16"/>
  <colors>
    <mruColors>
      <color rgb="FF400080"/>
      <color rgb="FF8000FF"/>
      <color rgb="FF66CCFF"/>
      <color rgb="FF00FF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rowA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cat>
            <c:strRef>
              <c:f>'8-channel Dilution Set-Up'!$C$12:$H$12</c:f>
              <c:strCache>
                <c:ptCount val="6"/>
                <c:pt idx="0">
                  <c:v> 1:2</c:v>
                </c:pt>
                <c:pt idx="1">
                  <c:v> 1:4 </c:v>
                </c:pt>
                <c:pt idx="2">
                  <c:v> 1:8</c:v>
                </c:pt>
                <c:pt idx="3">
                  <c:v> 1:16</c:v>
                </c:pt>
                <c:pt idx="4">
                  <c:v> 1:32</c:v>
                </c:pt>
                <c:pt idx="5">
                  <c:v> 1:64</c:v>
                </c:pt>
              </c:strCache>
            </c:strRef>
          </c:cat>
          <c:val>
            <c:numRef>
              <c:f>'8-channel Dilution Set-Up'!$C$32:$H$32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  <c:smooth val="0"/>
        </c:ser>
        <c:ser>
          <c:idx val="1"/>
          <c:order val="1"/>
          <c:tx>
            <c:v>rowB</c:v>
          </c:tx>
          <c:cat>
            <c:strRef>
              <c:f>'8-channel Dilution Set-Up'!$C$12:$H$12</c:f>
              <c:strCache>
                <c:ptCount val="6"/>
                <c:pt idx="0">
                  <c:v> 1:2</c:v>
                </c:pt>
                <c:pt idx="1">
                  <c:v> 1:4 </c:v>
                </c:pt>
                <c:pt idx="2">
                  <c:v> 1:8</c:v>
                </c:pt>
                <c:pt idx="3">
                  <c:v> 1:16</c:v>
                </c:pt>
                <c:pt idx="4">
                  <c:v> 1:32</c:v>
                </c:pt>
                <c:pt idx="5">
                  <c:v> 1:64</c:v>
                </c:pt>
              </c:strCache>
            </c:strRef>
          </c:cat>
          <c:val>
            <c:numRef>
              <c:f>'8-channel Dilution Set-Up'!$C$33:$H$33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  <c:smooth val="0"/>
        </c:ser>
        <c:ser>
          <c:idx val="2"/>
          <c:order val="2"/>
          <c:tx>
            <c:v>rowC</c:v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</c:spPr>
          </c:marker>
          <c:cat>
            <c:strRef>
              <c:f>'8-channel Dilution Set-Up'!$C$12:$H$12</c:f>
              <c:strCache>
                <c:ptCount val="6"/>
                <c:pt idx="0">
                  <c:v> 1:2</c:v>
                </c:pt>
                <c:pt idx="1">
                  <c:v> 1:4 </c:v>
                </c:pt>
                <c:pt idx="2">
                  <c:v> 1:8</c:v>
                </c:pt>
                <c:pt idx="3">
                  <c:v> 1:16</c:v>
                </c:pt>
                <c:pt idx="4">
                  <c:v> 1:32</c:v>
                </c:pt>
                <c:pt idx="5">
                  <c:v> 1:64</c:v>
                </c:pt>
              </c:strCache>
            </c:strRef>
          </c:cat>
          <c:val>
            <c:numRef>
              <c:f>'8-channel Dilution Set-Up'!$C$34:$H$34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  <c:smooth val="0"/>
        </c:ser>
        <c:ser>
          <c:idx val="3"/>
          <c:order val="3"/>
          <c:tx>
            <c:v>rowD</c:v>
          </c:tx>
          <c:spPr>
            <a:ln>
              <a:solidFill>
                <a:srgbClr val="00FF00"/>
              </a:solidFill>
            </a:ln>
          </c:spPr>
          <c:marker>
            <c:symbol val="square"/>
            <c:size val="7"/>
            <c:spPr>
              <a:solidFill>
                <a:srgbClr val="00FF00"/>
              </a:solidFill>
            </c:spPr>
          </c:marker>
          <c:cat>
            <c:strRef>
              <c:f>'8-channel Dilution Set-Up'!$C$12:$H$12</c:f>
              <c:strCache>
                <c:ptCount val="6"/>
                <c:pt idx="0">
                  <c:v> 1:2</c:v>
                </c:pt>
                <c:pt idx="1">
                  <c:v> 1:4 </c:v>
                </c:pt>
                <c:pt idx="2">
                  <c:v> 1:8</c:v>
                </c:pt>
                <c:pt idx="3">
                  <c:v> 1:16</c:v>
                </c:pt>
                <c:pt idx="4">
                  <c:v> 1:32</c:v>
                </c:pt>
                <c:pt idx="5">
                  <c:v> 1:64</c:v>
                </c:pt>
              </c:strCache>
            </c:strRef>
          </c:cat>
          <c:val>
            <c:numRef>
              <c:f>'8-channel Dilution Set-Up'!$C$35:$H$35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  <c:smooth val="0"/>
        </c:ser>
        <c:ser>
          <c:idx val="4"/>
          <c:order val="4"/>
          <c:tx>
            <c:v>rowE</c:v>
          </c:tx>
          <c:spPr>
            <a:ln>
              <a:solidFill>
                <a:srgbClr val="008080"/>
              </a:solidFill>
            </a:ln>
          </c:spPr>
          <c:cat>
            <c:strRef>
              <c:f>'8-channel Dilution Set-Up'!$C$12:$H$12</c:f>
              <c:strCache>
                <c:ptCount val="6"/>
                <c:pt idx="0">
                  <c:v> 1:2</c:v>
                </c:pt>
                <c:pt idx="1">
                  <c:v> 1:4 </c:v>
                </c:pt>
                <c:pt idx="2">
                  <c:v> 1:8</c:v>
                </c:pt>
                <c:pt idx="3">
                  <c:v> 1:16</c:v>
                </c:pt>
                <c:pt idx="4">
                  <c:v> 1:32</c:v>
                </c:pt>
                <c:pt idx="5">
                  <c:v> 1:64</c:v>
                </c:pt>
              </c:strCache>
            </c:strRef>
          </c:cat>
          <c:val>
            <c:numRef>
              <c:f>'8-channel Dilution Set-Up'!$C$36:$H$36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  <c:smooth val="0"/>
        </c:ser>
        <c:ser>
          <c:idx val="5"/>
          <c:order val="5"/>
          <c:tx>
            <c:v>rowF</c:v>
          </c:tx>
          <c:spPr>
            <a:ln>
              <a:solidFill>
                <a:srgbClr val="66CCFF"/>
              </a:solidFill>
            </a:ln>
          </c:spPr>
          <c:marker>
            <c:spPr>
              <a:solidFill>
                <a:srgbClr val="66CCFF"/>
              </a:solidFill>
            </c:spPr>
          </c:marker>
          <c:cat>
            <c:strRef>
              <c:f>'8-channel Dilution Set-Up'!$C$12:$H$12</c:f>
              <c:strCache>
                <c:ptCount val="6"/>
                <c:pt idx="0">
                  <c:v> 1:2</c:v>
                </c:pt>
                <c:pt idx="1">
                  <c:v> 1:4 </c:v>
                </c:pt>
                <c:pt idx="2">
                  <c:v> 1:8</c:v>
                </c:pt>
                <c:pt idx="3">
                  <c:v> 1:16</c:v>
                </c:pt>
                <c:pt idx="4">
                  <c:v> 1:32</c:v>
                </c:pt>
                <c:pt idx="5">
                  <c:v> 1:64</c:v>
                </c:pt>
              </c:strCache>
            </c:strRef>
          </c:cat>
          <c:val>
            <c:numRef>
              <c:f>'8-channel Dilution Set-Up'!$C$37:$H$37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  <c:smooth val="0"/>
        </c:ser>
        <c:ser>
          <c:idx val="6"/>
          <c:order val="6"/>
          <c:tx>
            <c:v>rowG</c:v>
          </c:tx>
          <c:spPr>
            <a:ln>
              <a:solidFill>
                <a:srgbClr val="8000FF"/>
              </a:solidFill>
            </a:ln>
          </c:spPr>
          <c:marker>
            <c:symbol val="circle"/>
            <c:size val="7"/>
            <c:spPr>
              <a:solidFill>
                <a:srgbClr val="8000FF"/>
              </a:solidFill>
            </c:spPr>
          </c:marker>
          <c:cat>
            <c:strRef>
              <c:f>'8-channel Dilution Set-Up'!$C$12:$H$12</c:f>
              <c:strCache>
                <c:ptCount val="6"/>
                <c:pt idx="0">
                  <c:v> 1:2</c:v>
                </c:pt>
                <c:pt idx="1">
                  <c:v> 1:4 </c:v>
                </c:pt>
                <c:pt idx="2">
                  <c:v> 1:8</c:v>
                </c:pt>
                <c:pt idx="3">
                  <c:v> 1:16</c:v>
                </c:pt>
                <c:pt idx="4">
                  <c:v> 1:32</c:v>
                </c:pt>
                <c:pt idx="5">
                  <c:v> 1:64</c:v>
                </c:pt>
              </c:strCache>
            </c:strRef>
          </c:cat>
          <c:val>
            <c:numRef>
              <c:f>'8-channel Dilution Set-Up'!$C$38:$H$38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  <c:smooth val="0"/>
        </c:ser>
        <c:ser>
          <c:idx val="7"/>
          <c:order val="7"/>
          <c:tx>
            <c:v>rowH</c:v>
          </c:tx>
          <c:spPr>
            <a:ln>
              <a:solidFill>
                <a:srgbClr val="400080"/>
              </a:solidFill>
            </a:ln>
          </c:spPr>
          <c:marker>
            <c:spPr>
              <a:solidFill>
                <a:srgbClr val="400080"/>
              </a:solidFill>
              <a:ln>
                <a:solidFill>
                  <a:srgbClr val="400080"/>
                </a:solidFill>
              </a:ln>
            </c:spPr>
          </c:marker>
          <c:cat>
            <c:strRef>
              <c:f>'8-channel Dilution Set-Up'!$C$12:$H$12</c:f>
              <c:strCache>
                <c:ptCount val="6"/>
                <c:pt idx="0">
                  <c:v> 1:2</c:v>
                </c:pt>
                <c:pt idx="1">
                  <c:v> 1:4 </c:v>
                </c:pt>
                <c:pt idx="2">
                  <c:v> 1:8</c:v>
                </c:pt>
                <c:pt idx="3">
                  <c:v> 1:16</c:v>
                </c:pt>
                <c:pt idx="4">
                  <c:v> 1:32</c:v>
                </c:pt>
                <c:pt idx="5">
                  <c:v> 1:64</c:v>
                </c:pt>
              </c:strCache>
            </c:strRef>
          </c:cat>
          <c:val>
            <c:numRef>
              <c:f>'8-channel Dilution Set-Up'!$C$39:$H$39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27651152"/>
        <c:axId val="-2027646256"/>
      </c:lineChart>
      <c:catAx>
        <c:axId val="-202765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Dilution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027646256"/>
        <c:crosses val="autoZero"/>
        <c:auto val="1"/>
        <c:lblAlgn val="ctr"/>
        <c:lblOffset val="100"/>
        <c:noMultiLvlLbl val="0"/>
      </c:catAx>
      <c:valAx>
        <c:axId val="-2027646256"/>
        <c:scaling>
          <c:logBase val="2.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Log2 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27651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880680009338"/>
          <c:y val="0.0303030303030303"/>
          <c:w val="0.748728484411147"/>
          <c:h val="0.80633023144834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exp"/>
            <c:dispRSqr val="1"/>
            <c:dispEq val="0"/>
            <c:trendlineLbl>
              <c:layout>
                <c:manualLayout>
                  <c:x val="-0.323181049069374"/>
                  <c:y val="-0.095584968856504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'8-channel Dilution Set-Up'!$C$47:$H$47</c:f>
                <c:numCache>
                  <c:formatCode>General</c:formatCode>
                  <c:ptCount val="6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</c:numCache>
              </c:numRef>
            </c:plus>
            <c:minus>
              <c:numRef>
                <c:f>'8-channel Dilution Set-Up'!$C$47:$H$47</c:f>
                <c:numCache>
                  <c:formatCode>General</c:formatCode>
                  <c:ptCount val="6"/>
                  <c:pt idx="0">
                    <c:v>0.0</c:v>
                  </c:pt>
                  <c:pt idx="1">
                    <c:v>0.0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</c:numCache>
              </c:numRef>
            </c:minus>
          </c:errBars>
          <c:cat>
            <c:strRef>
              <c:f>'8-channel Dilution Set-Up'!$C$12:$H$12</c:f>
              <c:strCache>
                <c:ptCount val="6"/>
                <c:pt idx="0">
                  <c:v> 1:2</c:v>
                </c:pt>
                <c:pt idx="1">
                  <c:v> 1:4 </c:v>
                </c:pt>
                <c:pt idx="2">
                  <c:v> 1:8</c:v>
                </c:pt>
                <c:pt idx="3">
                  <c:v> 1:16</c:v>
                </c:pt>
                <c:pt idx="4">
                  <c:v> 1:32</c:v>
                </c:pt>
                <c:pt idx="5">
                  <c:v> 1:64</c:v>
                </c:pt>
              </c:strCache>
            </c:strRef>
          </c:cat>
          <c:val>
            <c:numRef>
              <c:f>'8-channel Dilution Set-Up'!$C$46:$H$46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8777408"/>
        <c:axId val="-2042608112"/>
      </c:lineChart>
      <c:catAx>
        <c:axId val="-210877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Dilution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42608112"/>
        <c:crosses val="autoZero"/>
        <c:auto val="1"/>
        <c:lblAlgn val="ctr"/>
        <c:lblOffset val="100"/>
        <c:noMultiLvlLbl val="0"/>
      </c:catAx>
      <c:valAx>
        <c:axId val="-2042608112"/>
        <c:scaling>
          <c:logBase val="2.0"/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Log2 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0877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194740957611"/>
          <c:y val="0.0560402684563758"/>
          <c:w val="0.797146185206756"/>
          <c:h val="0.808629113668484"/>
        </c:manualLayout>
      </c:layout>
      <c:scatterChart>
        <c:scatterStyle val="lineMarker"/>
        <c:varyColors val="0"/>
        <c:ser>
          <c:idx val="1"/>
          <c:order val="0"/>
          <c:tx>
            <c:v>1:40 m200A</c:v>
          </c:tx>
          <c:spPr>
            <a:ln w="31750">
              <a:noFill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Lit>
              <c:formatCode>General</c:formatCode>
              <c:ptCount val="8"/>
              <c:pt idx="0">
                <c:v>1.0</c:v>
              </c:pt>
              <c:pt idx="1">
                <c:v>1.0</c:v>
              </c:pt>
              <c:pt idx="2">
                <c:v>1.0</c:v>
              </c:pt>
              <c:pt idx="3">
                <c:v>1.0</c:v>
              </c:pt>
              <c:pt idx="4">
                <c:v>1.0</c:v>
              </c:pt>
              <c:pt idx="5">
                <c:v>1.0</c:v>
              </c:pt>
              <c:pt idx="6">
                <c:v>1.0</c:v>
              </c:pt>
              <c:pt idx="7">
                <c:v>1.0</c:v>
              </c:pt>
            </c:numLit>
          </c:xVal>
          <c:yVal>
            <c:numRef>
              <c:f>'8-channel Dilution Set-Up'!$J$32:$J$39</c:f>
              <c:numCache>
                <c:formatCode>General</c:formatCode>
                <c:ptCount val="8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</c:numCache>
            </c:numRef>
          </c:yVal>
          <c:smooth val="0"/>
        </c:ser>
        <c:ser>
          <c:idx val="2"/>
          <c:order val="1"/>
          <c:tx>
            <c:v>1:40 m200b</c:v>
          </c:tx>
          <c:spPr>
            <a:ln w="31750">
              <a:noFill/>
            </a:ln>
          </c:spPr>
          <c:marker>
            <c:symbol val="square"/>
            <c:size val="8"/>
            <c:spPr>
              <a:solidFill>
                <a:schemeClr val="accent1">
                  <a:lumMod val="50000"/>
                </a:schemeClr>
              </a:solidFill>
            </c:spPr>
          </c:marker>
          <c:xVal>
            <c:numLit>
              <c:formatCode>General</c:formatCode>
              <c:ptCount val="8"/>
              <c:pt idx="0">
                <c:v>2.0</c:v>
              </c:pt>
              <c:pt idx="1">
                <c:v>2.0</c:v>
              </c:pt>
              <c:pt idx="2">
                <c:v>2.0</c:v>
              </c:pt>
              <c:pt idx="3">
                <c:v>2.0</c:v>
              </c:pt>
              <c:pt idx="4">
                <c:v>2.0</c:v>
              </c:pt>
              <c:pt idx="5">
                <c:v>2.0</c:v>
              </c:pt>
              <c:pt idx="6">
                <c:v>2.0</c:v>
              </c:pt>
              <c:pt idx="7">
                <c:v>2.0</c:v>
              </c:pt>
            </c:numLit>
          </c:xVal>
          <c:yVal>
            <c:numRef>
              <c:f>'8-channel Dilution Set-Up'!$K$32:$K$39</c:f>
              <c:numCache>
                <c:formatCode>General</c:formatCode>
                <c:ptCount val="8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9006976"/>
        <c:axId val="-2041777312"/>
      </c:scatterChart>
      <c:valAx>
        <c:axId val="-2109006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41777312"/>
        <c:crosses val="autoZero"/>
        <c:crossBetween val="midCat"/>
      </c:valAx>
      <c:valAx>
        <c:axId val="-2041777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90069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050329911292734"/>
          <c:y val="0.886418260217473"/>
          <c:w val="0.949670088707266"/>
          <c:h val="0.113581739782527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211432358952"/>
          <c:y val="0.0863974571985841"/>
          <c:w val="0.729117202800416"/>
          <c:h val="0.787037037037037"/>
        </c:manualLayout>
      </c:layout>
      <c:scatterChart>
        <c:scatterStyle val="lineMarker"/>
        <c:varyColors val="0"/>
        <c:ser>
          <c:idx val="0"/>
          <c:order val="0"/>
          <c:tx>
            <c:v>1:4 dil</c:v>
          </c:tx>
          <c:spPr>
            <a:ln w="31750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8"/>
              <c:pt idx="0">
                <c:v>1.0</c:v>
              </c:pt>
              <c:pt idx="1">
                <c:v>1.0</c:v>
              </c:pt>
              <c:pt idx="2">
                <c:v>1.0</c:v>
              </c:pt>
              <c:pt idx="3">
                <c:v>1.0</c:v>
              </c:pt>
              <c:pt idx="4">
                <c:v>1.0</c:v>
              </c:pt>
              <c:pt idx="5">
                <c:v>1.0</c:v>
              </c:pt>
              <c:pt idx="6">
                <c:v>1.0</c:v>
              </c:pt>
              <c:pt idx="7">
                <c:v>1.0</c:v>
              </c:pt>
            </c:numLit>
          </c:xVal>
          <c:yVal>
            <c:numRef>
              <c:f>'8-channel Dilution Set-Up'!$D$32:$D$39</c:f>
              <c:numCache>
                <c:formatCode>General</c:formatCode>
                <c:ptCount val="8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</c:numCache>
            </c:numRef>
          </c:yVal>
          <c:smooth val="0"/>
        </c:ser>
        <c:ser>
          <c:idx val="2"/>
          <c:order val="1"/>
          <c:tx>
            <c:v>1:4 multi</c:v>
          </c:tx>
          <c:spPr>
            <a:ln w="31750">
              <a:noFill/>
            </a:ln>
          </c:spPr>
          <c:xVal>
            <c:numLit>
              <c:formatCode>General</c:formatCode>
              <c:ptCount val="8"/>
              <c:pt idx="0">
                <c:v>2.0</c:v>
              </c:pt>
              <c:pt idx="1">
                <c:v>2.0</c:v>
              </c:pt>
              <c:pt idx="2">
                <c:v>2.0</c:v>
              </c:pt>
              <c:pt idx="3">
                <c:v>2.0</c:v>
              </c:pt>
              <c:pt idx="4">
                <c:v>2.0</c:v>
              </c:pt>
              <c:pt idx="5">
                <c:v>2.0</c:v>
              </c:pt>
              <c:pt idx="6">
                <c:v>2.0</c:v>
              </c:pt>
              <c:pt idx="7">
                <c:v>2.0</c:v>
              </c:pt>
            </c:numLit>
          </c:xVal>
          <c:yVal>
            <c:numRef>
              <c:f>'8-channel Dilution Set-Up'!$I$32:$I$39</c:f>
              <c:numCache>
                <c:formatCode>General</c:formatCode>
                <c:ptCount val="8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8967552"/>
        <c:axId val="-2042613840"/>
      </c:scatterChart>
      <c:valAx>
        <c:axId val="-2108967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42613840"/>
        <c:crosses val="autoZero"/>
        <c:crossBetween val="midCat"/>
      </c:valAx>
      <c:valAx>
        <c:axId val="-204261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8967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8022340230727"/>
          <c:y val="0.894304496341627"/>
          <c:w val="0.668420110276913"/>
          <c:h val="0.0876564741333939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92893700787401"/>
          <c:y val="0.0601851851851852"/>
          <c:w val="0.802619694089963"/>
          <c:h val="0.810185185185185"/>
        </c:manualLayout>
      </c:layout>
      <c:scatterChart>
        <c:scatterStyle val="lineMarker"/>
        <c:varyColors val="0"/>
        <c:ser>
          <c:idx val="1"/>
          <c:order val="0"/>
          <c:tx>
            <c:v>1:16 multi</c:v>
          </c:tx>
          <c:spPr>
            <a:ln w="31750">
              <a:noFill/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7"/>
              <c:pt idx="0">
                <c:v>1.0</c:v>
              </c:pt>
              <c:pt idx="1">
                <c:v>1.0</c:v>
              </c:pt>
              <c:pt idx="2">
                <c:v>1.0</c:v>
              </c:pt>
              <c:pt idx="3">
                <c:v>1.0</c:v>
              </c:pt>
              <c:pt idx="4">
                <c:v>1.0</c:v>
              </c:pt>
              <c:pt idx="5">
                <c:v>1.0</c:v>
              </c:pt>
              <c:pt idx="6">
                <c:v>1.0</c:v>
              </c:pt>
            </c:numLit>
          </c:xVal>
          <c:yVal>
            <c:numRef>
              <c:f>'8-channel Dilution Set-Up'!$F$32:$F$39</c:f>
              <c:numCache>
                <c:formatCode>General</c:formatCode>
                <c:ptCount val="8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v>P20 single</c:v>
          </c:tx>
          <c:spPr>
            <a:ln w="31750">
              <a:noFill/>
            </a:ln>
          </c:spPr>
          <c:marker>
            <c:symbol val="square"/>
            <c:size val="8"/>
            <c:spPr>
              <a:solidFill>
                <a:srgbClr val="008000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Lit>
              <c:formatCode>General</c:formatCode>
              <c:ptCount val="7"/>
              <c:pt idx="0">
                <c:v>2.0</c:v>
              </c:pt>
              <c:pt idx="1">
                <c:v>2.0</c:v>
              </c:pt>
              <c:pt idx="2">
                <c:v>2.0</c:v>
              </c:pt>
              <c:pt idx="3">
                <c:v>2.0</c:v>
              </c:pt>
              <c:pt idx="4">
                <c:v>2.0</c:v>
              </c:pt>
              <c:pt idx="5">
                <c:v>2.0</c:v>
              </c:pt>
              <c:pt idx="6">
                <c:v>2.0</c:v>
              </c:pt>
            </c:numLit>
          </c:xVal>
          <c:yVal>
            <c:numRef>
              <c:f>'8-channel Dilution Set-Up'!$M$32:$M$38</c:f>
              <c:numCache>
                <c:formatCode>General</c:formatCode>
                <c:ptCount val="7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2159712"/>
        <c:axId val="-2042157216"/>
      </c:scatterChart>
      <c:valAx>
        <c:axId val="-204215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42157216"/>
        <c:crosses val="autoZero"/>
        <c:crossBetween val="midCat"/>
      </c:valAx>
      <c:valAx>
        <c:axId val="-204215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2159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0"/>
          <c:y val="0.907023549139691"/>
          <c:w val="1.0"/>
          <c:h val="0.088730679498396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577215726822"/>
          <c:y val="0.0787039492472767"/>
          <c:w val="0.756784660766962"/>
          <c:h val="0.800925925925926"/>
        </c:manualLayout>
      </c:layout>
      <c:scatterChart>
        <c:scatterStyle val="lineMarker"/>
        <c:varyColors val="0"/>
        <c:ser>
          <c:idx val="0"/>
          <c:order val="0"/>
          <c:tx>
            <c:v>1:8 multi</c:v>
          </c:tx>
          <c:spPr>
            <a:ln w="31750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Lit>
              <c:formatCode>General</c:formatCode>
              <c:ptCount val="8"/>
              <c:pt idx="0">
                <c:v>1.0</c:v>
              </c:pt>
              <c:pt idx="1">
                <c:v>1.0</c:v>
              </c:pt>
              <c:pt idx="2">
                <c:v>1.0</c:v>
              </c:pt>
              <c:pt idx="3">
                <c:v>1.0</c:v>
              </c:pt>
              <c:pt idx="4">
                <c:v>1.0</c:v>
              </c:pt>
              <c:pt idx="5">
                <c:v>1.0</c:v>
              </c:pt>
              <c:pt idx="6">
                <c:v>1.0</c:v>
              </c:pt>
              <c:pt idx="7">
                <c:v>1.0</c:v>
              </c:pt>
            </c:numLit>
          </c:xVal>
          <c:yVal>
            <c:numRef>
              <c:f>'8-channel Dilution Set-Up'!$E$32:$E$39</c:f>
              <c:numCache>
                <c:formatCode>General</c:formatCode>
                <c:ptCount val="8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</c:numCache>
            </c:numRef>
          </c:yVal>
          <c:smooth val="0"/>
        </c:ser>
        <c:ser>
          <c:idx val="1"/>
          <c:order val="1"/>
          <c:tx>
            <c:v>1:8 p200</c:v>
          </c:tx>
          <c:spPr>
            <a:ln w="31750">
              <a:noFill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Lit>
              <c:formatCode>General</c:formatCode>
              <c:ptCount val="8"/>
              <c:pt idx="0">
                <c:v>2.0</c:v>
              </c:pt>
              <c:pt idx="1">
                <c:v>2.0</c:v>
              </c:pt>
              <c:pt idx="2">
                <c:v>2.0</c:v>
              </c:pt>
              <c:pt idx="3">
                <c:v>2.0</c:v>
              </c:pt>
              <c:pt idx="4">
                <c:v>2.0</c:v>
              </c:pt>
              <c:pt idx="5">
                <c:v>2.0</c:v>
              </c:pt>
              <c:pt idx="6">
                <c:v>2.0</c:v>
              </c:pt>
              <c:pt idx="7">
                <c:v>2.0</c:v>
              </c:pt>
            </c:numLit>
          </c:xVal>
          <c:yVal>
            <c:numRef>
              <c:f>'8-channel Dilution Set-Up'!$L$32:$L$39</c:f>
              <c:numCache>
                <c:formatCode>General</c:formatCode>
                <c:ptCount val="8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1772608"/>
        <c:axId val="-2041770096"/>
      </c:scatterChart>
      <c:valAx>
        <c:axId val="-204177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041770096"/>
        <c:crosses val="autoZero"/>
        <c:crossBetween val="midCat"/>
      </c:valAx>
      <c:valAx>
        <c:axId val="-204177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41772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0710276297798105"/>
          <c:y val="0.897764289880432"/>
          <c:w val="0.795036931224305"/>
          <c:h val="0.0979899387576553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222250</xdr:colOff>
      <xdr:row>7</xdr:row>
      <xdr:rowOff>127000</xdr:rowOff>
    </xdr:from>
    <xdr:to>
      <xdr:col>17</xdr:col>
      <xdr:colOff>812800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234950</xdr:colOff>
      <xdr:row>6</xdr:row>
      <xdr:rowOff>111760</xdr:rowOff>
    </xdr:from>
    <xdr:to>
      <xdr:col>22</xdr:col>
      <xdr:colOff>683260</xdr:colOff>
      <xdr:row>26</xdr:row>
      <xdr:rowOff>137160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816610</xdr:colOff>
      <xdr:row>27</xdr:row>
      <xdr:rowOff>137160</xdr:rowOff>
    </xdr:from>
    <xdr:to>
      <xdr:col>18</xdr:col>
      <xdr:colOff>50800</xdr:colOff>
      <xdr:row>38</xdr:row>
      <xdr:rowOff>137160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118110</xdr:colOff>
      <xdr:row>27</xdr:row>
      <xdr:rowOff>142240</xdr:rowOff>
    </xdr:from>
    <xdr:to>
      <xdr:col>20</xdr:col>
      <xdr:colOff>101600</xdr:colOff>
      <xdr:row>38</xdr:row>
      <xdr:rowOff>132080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5080</xdr:colOff>
      <xdr:row>27</xdr:row>
      <xdr:rowOff>142240</xdr:rowOff>
    </xdr:from>
    <xdr:to>
      <xdr:col>23</xdr:col>
      <xdr:colOff>792480</xdr:colOff>
      <xdr:row>38</xdr:row>
      <xdr:rowOff>137160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127000</xdr:colOff>
      <xdr:row>27</xdr:row>
      <xdr:rowOff>137160</xdr:rowOff>
    </xdr:from>
    <xdr:to>
      <xdr:col>21</xdr:col>
      <xdr:colOff>812800</xdr:colOff>
      <xdr:row>38</xdr:row>
      <xdr:rowOff>137160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zoomScale="125" zoomScaleNormal="125" zoomScalePageLayoutView="125" workbookViewId="0">
      <selection activeCell="B1" sqref="B1:B1048576"/>
    </sheetView>
  </sheetViews>
  <sheetFormatPr baseColWidth="10" defaultRowHeight="15" x14ac:dyDescent="0.2"/>
  <cols>
    <col min="1" max="1" width="3.1640625" customWidth="1"/>
    <col min="2" max="2" width="8.83203125" customWidth="1"/>
    <col min="3" max="13" width="9.6640625" customWidth="1"/>
  </cols>
  <sheetData>
    <row r="1" spans="1:20" x14ac:dyDescent="0.2">
      <c r="A1" s="1" t="s">
        <v>65</v>
      </c>
      <c r="O1" s="1" t="s">
        <v>44</v>
      </c>
      <c r="P1" s="44"/>
      <c r="Q1" s="45"/>
      <c r="R1" s="45"/>
      <c r="S1" s="45"/>
      <c r="T1" s="46"/>
    </row>
    <row r="2" spans="1:20" x14ac:dyDescent="0.2">
      <c r="A2" s="14"/>
      <c r="B2" s="34">
        <v>1</v>
      </c>
      <c r="C2" s="34">
        <v>2</v>
      </c>
      <c r="D2" s="34">
        <v>3</v>
      </c>
      <c r="E2" s="34">
        <v>4</v>
      </c>
      <c r="F2" s="34">
        <v>5</v>
      </c>
      <c r="G2" s="34">
        <v>6</v>
      </c>
      <c r="H2" s="34">
        <v>7</v>
      </c>
      <c r="I2" s="34">
        <v>8</v>
      </c>
      <c r="J2" s="34">
        <v>9</v>
      </c>
      <c r="K2" s="34">
        <v>10</v>
      </c>
      <c r="L2" s="34">
        <v>11</v>
      </c>
      <c r="M2" s="34">
        <v>12</v>
      </c>
      <c r="O2" s="1" t="s">
        <v>45</v>
      </c>
      <c r="P2" s="44"/>
      <c r="Q2" s="45"/>
      <c r="R2" s="45"/>
      <c r="S2" s="45"/>
      <c r="T2" s="46"/>
    </row>
    <row r="3" spans="1:20" x14ac:dyDescent="0.2">
      <c r="A3" s="15" t="s">
        <v>0</v>
      </c>
      <c r="B3" s="20" t="s">
        <v>67</v>
      </c>
      <c r="C3" s="20" t="s">
        <v>9</v>
      </c>
      <c r="D3" s="20" t="s">
        <v>9</v>
      </c>
      <c r="E3" s="20" t="s">
        <v>9</v>
      </c>
      <c r="F3" s="20" t="s">
        <v>9</v>
      </c>
      <c r="G3" s="20" t="s">
        <v>9</v>
      </c>
      <c r="H3" s="20" t="s">
        <v>9</v>
      </c>
      <c r="I3" s="21" t="s">
        <v>46</v>
      </c>
      <c r="J3" s="21" t="s">
        <v>46</v>
      </c>
      <c r="K3" s="21" t="s">
        <v>46</v>
      </c>
      <c r="L3" s="21" t="s">
        <v>19</v>
      </c>
      <c r="M3" s="21" t="s">
        <v>55</v>
      </c>
    </row>
    <row r="4" spans="1:20" x14ac:dyDescent="0.2">
      <c r="A4" s="15" t="s">
        <v>1</v>
      </c>
      <c r="B4" s="20" t="s">
        <v>67</v>
      </c>
      <c r="C4" s="20" t="s">
        <v>9</v>
      </c>
      <c r="D4" s="20" t="s">
        <v>9</v>
      </c>
      <c r="E4" s="20" t="s">
        <v>9</v>
      </c>
      <c r="F4" s="20" t="s">
        <v>9</v>
      </c>
      <c r="G4" s="20" t="s">
        <v>9</v>
      </c>
      <c r="H4" s="20" t="s">
        <v>9</v>
      </c>
      <c r="I4" s="21" t="s">
        <v>46</v>
      </c>
      <c r="J4" s="21" t="s">
        <v>46</v>
      </c>
      <c r="K4" s="21" t="s">
        <v>46</v>
      </c>
      <c r="L4" s="21" t="s">
        <v>19</v>
      </c>
      <c r="M4" s="21" t="s">
        <v>55</v>
      </c>
      <c r="O4" s="8" t="s">
        <v>26</v>
      </c>
    </row>
    <row r="5" spans="1:20" x14ac:dyDescent="0.2">
      <c r="A5" s="15" t="s">
        <v>2</v>
      </c>
      <c r="B5" s="20" t="s">
        <v>67</v>
      </c>
      <c r="C5" s="20" t="s">
        <v>9</v>
      </c>
      <c r="D5" s="20" t="s">
        <v>9</v>
      </c>
      <c r="E5" s="20" t="s">
        <v>9</v>
      </c>
      <c r="F5" s="20" t="s">
        <v>9</v>
      </c>
      <c r="G5" s="20" t="s">
        <v>9</v>
      </c>
      <c r="H5" s="20" t="s">
        <v>9</v>
      </c>
      <c r="I5" s="21" t="s">
        <v>46</v>
      </c>
      <c r="J5" s="21" t="s">
        <v>46</v>
      </c>
      <c r="K5" s="21" t="s">
        <v>46</v>
      </c>
      <c r="L5" s="21" t="s">
        <v>19</v>
      </c>
      <c r="M5" s="21" t="s">
        <v>55</v>
      </c>
      <c r="O5" s="2" t="s">
        <v>59</v>
      </c>
    </row>
    <row r="6" spans="1:20" x14ac:dyDescent="0.2">
      <c r="A6" s="15" t="s">
        <v>3</v>
      </c>
      <c r="B6" s="20" t="s">
        <v>67</v>
      </c>
      <c r="C6" s="20" t="s">
        <v>9</v>
      </c>
      <c r="D6" s="20" t="s">
        <v>9</v>
      </c>
      <c r="E6" s="20" t="s">
        <v>9</v>
      </c>
      <c r="F6" s="20" t="s">
        <v>9</v>
      </c>
      <c r="G6" s="20" t="s">
        <v>9</v>
      </c>
      <c r="H6" s="20" t="s">
        <v>9</v>
      </c>
      <c r="I6" s="21" t="s">
        <v>46</v>
      </c>
      <c r="J6" s="21" t="s">
        <v>46</v>
      </c>
      <c r="K6" s="21" t="s">
        <v>46</v>
      </c>
      <c r="L6" s="21" t="s">
        <v>19</v>
      </c>
      <c r="M6" s="21" t="s">
        <v>55</v>
      </c>
      <c r="O6" s="10" t="s">
        <v>40</v>
      </c>
    </row>
    <row r="7" spans="1:20" x14ac:dyDescent="0.2">
      <c r="A7" s="15" t="s">
        <v>4</v>
      </c>
      <c r="B7" s="20" t="s">
        <v>67</v>
      </c>
      <c r="C7" s="20" t="s">
        <v>9</v>
      </c>
      <c r="D7" s="20" t="s">
        <v>9</v>
      </c>
      <c r="E7" s="20" t="s">
        <v>9</v>
      </c>
      <c r="F7" s="20" t="s">
        <v>9</v>
      </c>
      <c r="G7" s="20" t="s">
        <v>9</v>
      </c>
      <c r="H7" s="20" t="s">
        <v>9</v>
      </c>
      <c r="I7" s="21" t="s">
        <v>46</v>
      </c>
      <c r="J7" s="21" t="s">
        <v>46</v>
      </c>
      <c r="K7" s="21" t="s">
        <v>46</v>
      </c>
      <c r="L7" s="21" t="s">
        <v>19</v>
      </c>
      <c r="M7" s="21" t="s">
        <v>55</v>
      </c>
      <c r="O7" s="13" t="s">
        <v>41</v>
      </c>
    </row>
    <row r="8" spans="1:20" x14ac:dyDescent="0.2">
      <c r="A8" s="15" t="s">
        <v>5</v>
      </c>
      <c r="B8" s="20" t="s">
        <v>67</v>
      </c>
      <c r="C8" s="20" t="s">
        <v>9</v>
      </c>
      <c r="D8" s="20" t="s">
        <v>9</v>
      </c>
      <c r="E8" s="20" t="s">
        <v>9</v>
      </c>
      <c r="F8" s="20" t="s">
        <v>9</v>
      </c>
      <c r="G8" s="20" t="s">
        <v>9</v>
      </c>
      <c r="H8" s="20" t="s">
        <v>9</v>
      </c>
      <c r="I8" s="21" t="s">
        <v>46</v>
      </c>
      <c r="J8" s="21" t="s">
        <v>46</v>
      </c>
      <c r="K8" s="21" t="s">
        <v>46</v>
      </c>
      <c r="L8" s="21" t="s">
        <v>19</v>
      </c>
      <c r="M8" s="21" t="s">
        <v>55</v>
      </c>
    </row>
    <row r="9" spans="1:20" x14ac:dyDescent="0.2">
      <c r="A9" s="15" t="s">
        <v>6</v>
      </c>
      <c r="B9" s="20" t="s">
        <v>67</v>
      </c>
      <c r="C9" s="20" t="s">
        <v>9</v>
      </c>
      <c r="D9" s="20" t="s">
        <v>9</v>
      </c>
      <c r="E9" s="20" t="s">
        <v>9</v>
      </c>
      <c r="F9" s="20" t="s">
        <v>9</v>
      </c>
      <c r="G9" s="20" t="s">
        <v>9</v>
      </c>
      <c r="H9" s="20" t="s">
        <v>9</v>
      </c>
      <c r="I9" s="21" t="s">
        <v>46</v>
      </c>
      <c r="J9" s="21" t="s">
        <v>46</v>
      </c>
      <c r="K9" s="21" t="s">
        <v>46</v>
      </c>
      <c r="L9" s="21" t="s">
        <v>19</v>
      </c>
      <c r="M9" s="21" t="s">
        <v>55</v>
      </c>
    </row>
    <row r="10" spans="1:20" s="7" customFormat="1" x14ac:dyDescent="0.2">
      <c r="A10" s="16" t="s">
        <v>7</v>
      </c>
      <c r="B10" s="20" t="s">
        <v>67</v>
      </c>
      <c r="C10" s="20" t="s">
        <v>9</v>
      </c>
      <c r="D10" s="20" t="s">
        <v>9</v>
      </c>
      <c r="E10" s="20" t="s">
        <v>9</v>
      </c>
      <c r="F10" s="20" t="s">
        <v>9</v>
      </c>
      <c r="G10" s="20" t="s">
        <v>9</v>
      </c>
      <c r="H10" s="20" t="s">
        <v>9</v>
      </c>
      <c r="I10" s="21" t="s">
        <v>46</v>
      </c>
      <c r="J10" s="21" t="s">
        <v>46</v>
      </c>
      <c r="K10" s="21" t="s">
        <v>46</v>
      </c>
      <c r="L10" s="21" t="s">
        <v>19</v>
      </c>
      <c r="M10" s="21" t="s">
        <v>55</v>
      </c>
    </row>
    <row r="11" spans="1:20" x14ac:dyDescent="0.2">
      <c r="A11" s="37" t="s">
        <v>60</v>
      </c>
      <c r="C11" s="9" t="s">
        <v>10</v>
      </c>
      <c r="D11" t="s">
        <v>10</v>
      </c>
      <c r="E11" t="s">
        <v>10</v>
      </c>
      <c r="F11" t="s">
        <v>11</v>
      </c>
      <c r="G11" t="s">
        <v>11</v>
      </c>
      <c r="H11" t="s">
        <v>11</v>
      </c>
      <c r="I11" s="9" t="s">
        <v>15</v>
      </c>
      <c r="J11" s="9" t="s">
        <v>48</v>
      </c>
      <c r="K11" s="9" t="s">
        <v>48</v>
      </c>
      <c r="L11" s="5" t="s">
        <v>13</v>
      </c>
      <c r="M11" s="5" t="s">
        <v>42</v>
      </c>
    </row>
    <row r="12" spans="1:20" x14ac:dyDescent="0.2">
      <c r="A12" s="38" t="s">
        <v>61</v>
      </c>
      <c r="C12" t="s">
        <v>10</v>
      </c>
      <c r="D12" t="s">
        <v>12</v>
      </c>
      <c r="E12" t="s">
        <v>13</v>
      </c>
      <c r="F12" t="s">
        <v>42</v>
      </c>
      <c r="G12" t="s">
        <v>14</v>
      </c>
      <c r="H12" t="s">
        <v>16</v>
      </c>
      <c r="I12" s="9" t="s">
        <v>15</v>
      </c>
      <c r="J12" t="s">
        <v>52</v>
      </c>
      <c r="K12" t="s">
        <v>52</v>
      </c>
      <c r="L12" s="5" t="s">
        <v>13</v>
      </c>
      <c r="M12" s="5" t="s">
        <v>42</v>
      </c>
    </row>
    <row r="13" spans="1:20" ht="9" customHeight="1" x14ac:dyDescent="0.2">
      <c r="A13" s="36"/>
      <c r="I13" s="9"/>
      <c r="L13" s="5"/>
      <c r="M13" s="9"/>
    </row>
    <row r="14" spans="1:20" x14ac:dyDescent="0.2">
      <c r="A14" s="1" t="s">
        <v>66</v>
      </c>
    </row>
    <row r="15" spans="1:20" x14ac:dyDescent="0.2">
      <c r="A15" s="3"/>
      <c r="B15" s="35">
        <v>1</v>
      </c>
      <c r="C15" s="35">
        <v>2</v>
      </c>
      <c r="D15" s="35">
        <v>3</v>
      </c>
      <c r="E15" s="35">
        <v>4</v>
      </c>
      <c r="F15" s="35">
        <v>5</v>
      </c>
      <c r="G15" s="35">
        <v>6</v>
      </c>
      <c r="H15" s="35">
        <v>7</v>
      </c>
      <c r="I15" s="35">
        <v>8</v>
      </c>
      <c r="J15" s="35">
        <v>9</v>
      </c>
      <c r="K15" s="35">
        <v>10</v>
      </c>
      <c r="L15" s="35">
        <v>11</v>
      </c>
      <c r="M15" s="35">
        <v>12</v>
      </c>
    </row>
    <row r="16" spans="1:20" x14ac:dyDescent="0.2">
      <c r="A16" s="4" t="s">
        <v>0</v>
      </c>
      <c r="B16" s="20" t="s">
        <v>8</v>
      </c>
      <c r="C16" s="20" t="s">
        <v>20</v>
      </c>
      <c r="D16" s="20" t="s">
        <v>21</v>
      </c>
      <c r="E16" s="20" t="s">
        <v>22</v>
      </c>
      <c r="F16" s="20" t="s">
        <v>23</v>
      </c>
      <c r="G16" s="20" t="s">
        <v>24</v>
      </c>
      <c r="H16" s="22" t="s">
        <v>25</v>
      </c>
      <c r="I16" s="21" t="s">
        <v>49</v>
      </c>
      <c r="J16" s="23" t="s">
        <v>47</v>
      </c>
      <c r="K16" s="23" t="s">
        <v>47</v>
      </c>
      <c r="L16" s="24" t="s">
        <v>17</v>
      </c>
      <c r="M16" s="25" t="s">
        <v>53</v>
      </c>
    </row>
    <row r="17" spans="1:13" x14ac:dyDescent="0.2">
      <c r="A17" s="4" t="s">
        <v>1</v>
      </c>
      <c r="B17" s="20" t="s">
        <v>8</v>
      </c>
      <c r="C17" s="20" t="s">
        <v>20</v>
      </c>
      <c r="D17" s="20" t="s">
        <v>21</v>
      </c>
      <c r="E17" s="20" t="s">
        <v>22</v>
      </c>
      <c r="F17" s="20" t="s">
        <v>23</v>
      </c>
      <c r="G17" s="20" t="s">
        <v>24</v>
      </c>
      <c r="H17" s="22" t="s">
        <v>25</v>
      </c>
      <c r="I17" s="21" t="s">
        <v>49</v>
      </c>
      <c r="J17" s="23" t="s">
        <v>47</v>
      </c>
      <c r="K17" s="23" t="s">
        <v>47</v>
      </c>
      <c r="L17" s="24" t="s">
        <v>17</v>
      </c>
      <c r="M17" s="25" t="s">
        <v>53</v>
      </c>
    </row>
    <row r="18" spans="1:13" x14ac:dyDescent="0.2">
      <c r="A18" s="4" t="s">
        <v>2</v>
      </c>
      <c r="B18" s="20" t="s">
        <v>8</v>
      </c>
      <c r="C18" s="20" t="s">
        <v>20</v>
      </c>
      <c r="D18" s="20" t="s">
        <v>21</v>
      </c>
      <c r="E18" s="20" t="s">
        <v>22</v>
      </c>
      <c r="F18" s="20" t="s">
        <v>23</v>
      </c>
      <c r="G18" s="20" t="s">
        <v>24</v>
      </c>
      <c r="H18" s="22" t="s">
        <v>25</v>
      </c>
      <c r="I18" s="21" t="s">
        <v>49</v>
      </c>
      <c r="J18" s="23" t="s">
        <v>47</v>
      </c>
      <c r="K18" s="23" t="s">
        <v>47</v>
      </c>
      <c r="L18" s="24" t="s">
        <v>17</v>
      </c>
      <c r="M18" s="25" t="s">
        <v>53</v>
      </c>
    </row>
    <row r="19" spans="1:13" x14ac:dyDescent="0.2">
      <c r="A19" s="4" t="s">
        <v>3</v>
      </c>
      <c r="B19" s="20" t="s">
        <v>8</v>
      </c>
      <c r="C19" s="20" t="s">
        <v>20</v>
      </c>
      <c r="D19" s="20" t="s">
        <v>21</v>
      </c>
      <c r="E19" s="20" t="s">
        <v>22</v>
      </c>
      <c r="F19" s="20" t="s">
        <v>23</v>
      </c>
      <c r="G19" s="20" t="s">
        <v>24</v>
      </c>
      <c r="H19" s="22" t="s">
        <v>25</v>
      </c>
      <c r="I19" s="21" t="s">
        <v>49</v>
      </c>
      <c r="J19" s="23" t="s">
        <v>47</v>
      </c>
      <c r="K19" s="23" t="s">
        <v>47</v>
      </c>
      <c r="L19" s="24" t="s">
        <v>17</v>
      </c>
      <c r="M19" s="25" t="s">
        <v>53</v>
      </c>
    </row>
    <row r="20" spans="1:13" x14ac:dyDescent="0.2">
      <c r="A20" s="4" t="s">
        <v>4</v>
      </c>
      <c r="B20" s="20" t="s">
        <v>8</v>
      </c>
      <c r="C20" s="20" t="s">
        <v>20</v>
      </c>
      <c r="D20" s="20" t="s">
        <v>21</v>
      </c>
      <c r="E20" s="20" t="s">
        <v>22</v>
      </c>
      <c r="F20" s="20" t="s">
        <v>23</v>
      </c>
      <c r="G20" s="20" t="s">
        <v>24</v>
      </c>
      <c r="H20" s="22" t="s">
        <v>25</v>
      </c>
      <c r="I20" s="21" t="s">
        <v>49</v>
      </c>
      <c r="J20" s="23" t="s">
        <v>47</v>
      </c>
      <c r="K20" s="23" t="s">
        <v>47</v>
      </c>
      <c r="L20" s="24" t="s">
        <v>17</v>
      </c>
      <c r="M20" s="25" t="s">
        <v>53</v>
      </c>
    </row>
    <row r="21" spans="1:13" x14ac:dyDescent="0.2">
      <c r="A21" s="4" t="s">
        <v>5</v>
      </c>
      <c r="B21" s="20" t="s">
        <v>8</v>
      </c>
      <c r="C21" s="20" t="s">
        <v>20</v>
      </c>
      <c r="D21" s="20" t="s">
        <v>21</v>
      </c>
      <c r="E21" s="20" t="s">
        <v>22</v>
      </c>
      <c r="F21" s="20" t="s">
        <v>23</v>
      </c>
      <c r="G21" s="20" t="s">
        <v>24</v>
      </c>
      <c r="H21" s="22" t="s">
        <v>25</v>
      </c>
      <c r="I21" s="21" t="s">
        <v>49</v>
      </c>
      <c r="J21" s="23" t="s">
        <v>47</v>
      </c>
      <c r="K21" s="23" t="s">
        <v>47</v>
      </c>
      <c r="L21" s="24" t="s">
        <v>17</v>
      </c>
      <c r="M21" s="25" t="s">
        <v>53</v>
      </c>
    </row>
    <row r="22" spans="1:13" x14ac:dyDescent="0.2">
      <c r="A22" s="4" t="s">
        <v>6</v>
      </c>
      <c r="B22" s="20" t="s">
        <v>8</v>
      </c>
      <c r="C22" s="20" t="s">
        <v>20</v>
      </c>
      <c r="D22" s="20" t="s">
        <v>21</v>
      </c>
      <c r="E22" s="20" t="s">
        <v>22</v>
      </c>
      <c r="F22" s="20" t="s">
        <v>23</v>
      </c>
      <c r="G22" s="20" t="s">
        <v>24</v>
      </c>
      <c r="H22" s="22" t="s">
        <v>25</v>
      </c>
      <c r="I22" s="21" t="s">
        <v>49</v>
      </c>
      <c r="J22" s="23" t="s">
        <v>47</v>
      </c>
      <c r="K22" s="23" t="s">
        <v>47</v>
      </c>
      <c r="L22" s="24" t="s">
        <v>17</v>
      </c>
      <c r="M22" s="25" t="s">
        <v>53</v>
      </c>
    </row>
    <row r="23" spans="1:13" ht="28" x14ac:dyDescent="0.2">
      <c r="A23" s="6" t="s">
        <v>7</v>
      </c>
      <c r="B23" s="40" t="s">
        <v>8</v>
      </c>
      <c r="C23" s="26" t="s">
        <v>20</v>
      </c>
      <c r="D23" s="26" t="s">
        <v>21</v>
      </c>
      <c r="E23" s="26" t="s">
        <v>22</v>
      </c>
      <c r="F23" s="26" t="s">
        <v>23</v>
      </c>
      <c r="G23" s="26" t="s">
        <v>24</v>
      </c>
      <c r="H23" s="27" t="s">
        <v>25</v>
      </c>
      <c r="I23" s="32" t="s">
        <v>49</v>
      </c>
      <c r="J23" s="33" t="s">
        <v>47</v>
      </c>
      <c r="K23" s="33" t="s">
        <v>47</v>
      </c>
      <c r="L23" s="28" t="s">
        <v>17</v>
      </c>
      <c r="M23" s="30" t="s">
        <v>53</v>
      </c>
    </row>
    <row r="24" spans="1:13" x14ac:dyDescent="0.2">
      <c r="A24" s="43" t="s">
        <v>64</v>
      </c>
      <c r="I24" s="5" t="s">
        <v>12</v>
      </c>
      <c r="J24" s="9" t="s">
        <v>48</v>
      </c>
      <c r="K24" s="9" t="s">
        <v>48</v>
      </c>
      <c r="L24" s="39" t="s">
        <v>13</v>
      </c>
      <c r="M24" s="5" t="s">
        <v>42</v>
      </c>
    </row>
    <row r="25" spans="1:13" x14ac:dyDescent="0.2">
      <c r="J25" s="29" t="s">
        <v>51</v>
      </c>
      <c r="K25" s="29" t="s">
        <v>51</v>
      </c>
      <c r="M25" s="31"/>
    </row>
    <row r="26" spans="1:13" x14ac:dyDescent="0.2">
      <c r="A26" s="1" t="s">
        <v>44</v>
      </c>
      <c r="B26" s="41"/>
      <c r="C26" s="46"/>
      <c r="D26" s="47"/>
      <c r="E26" s="47"/>
      <c r="F26" s="47"/>
      <c r="I26" s="5" t="s">
        <v>50</v>
      </c>
      <c r="J26" s="31" t="s">
        <v>54</v>
      </c>
      <c r="K26" s="5" t="s">
        <v>18</v>
      </c>
      <c r="L26" t="s">
        <v>62</v>
      </c>
      <c r="M26" t="s">
        <v>56</v>
      </c>
    </row>
    <row r="27" spans="1:13" x14ac:dyDescent="0.2">
      <c r="A27" s="1" t="s">
        <v>45</v>
      </c>
      <c r="B27" s="41"/>
      <c r="C27" s="46"/>
      <c r="D27" s="47"/>
      <c r="E27" s="47"/>
      <c r="F27" s="47"/>
    </row>
    <row r="28" spans="1:13" x14ac:dyDescent="0.2">
      <c r="A28" t="s">
        <v>63</v>
      </c>
      <c r="B28" s="42"/>
      <c r="C28" s="46"/>
      <c r="D28" s="47"/>
      <c r="E28" s="47"/>
      <c r="F28" s="47"/>
    </row>
    <row r="29" spans="1:13" ht="8" customHeight="1" x14ac:dyDescent="0.2"/>
    <row r="30" spans="1:13" x14ac:dyDescent="0.2">
      <c r="A30" s="1" t="s">
        <v>27</v>
      </c>
    </row>
    <row r="31" spans="1:13" x14ac:dyDescent="0.2">
      <c r="A31" s="3"/>
      <c r="B31" s="35">
        <v>1</v>
      </c>
      <c r="C31" s="35">
        <v>2</v>
      </c>
      <c r="D31" s="35">
        <v>3</v>
      </c>
      <c r="E31" s="35">
        <v>4</v>
      </c>
      <c r="F31" s="35">
        <v>5</v>
      </c>
      <c r="G31" s="35">
        <v>6</v>
      </c>
      <c r="H31" s="35">
        <v>7</v>
      </c>
      <c r="I31" s="35">
        <v>8</v>
      </c>
      <c r="J31" s="35">
        <v>9</v>
      </c>
      <c r="K31" s="35">
        <v>10</v>
      </c>
      <c r="L31" s="35">
        <v>11</v>
      </c>
      <c r="M31" s="35">
        <v>12</v>
      </c>
    </row>
    <row r="32" spans="1:13" x14ac:dyDescent="0.2">
      <c r="A32" s="4" t="s">
        <v>0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</row>
    <row r="33" spans="1:16" x14ac:dyDescent="0.2">
      <c r="A33" s="4" t="s">
        <v>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O33" s="17" t="s">
        <v>28</v>
      </c>
      <c r="P33" s="1">
        <f>_xlfn.STDEV.P(L32:L40)/AVERAGE(L32:L40)</f>
        <v>0</v>
      </c>
    </row>
    <row r="34" spans="1:16" x14ac:dyDescent="0.2">
      <c r="A34" s="4" t="s">
        <v>2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O34" s="18" t="s">
        <v>29</v>
      </c>
      <c r="P34" s="1">
        <f>_xlfn.STDEV.P(M32:M40)/AVERAGE(M32:M40)</f>
        <v>0</v>
      </c>
    </row>
    <row r="35" spans="1:16" x14ac:dyDescent="0.2">
      <c r="A35" s="4" t="s">
        <v>3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O35" s="12" t="s">
        <v>30</v>
      </c>
      <c r="P35" s="1">
        <f>AVERAGE(C41:H41)</f>
        <v>0</v>
      </c>
    </row>
    <row r="36" spans="1:16" x14ac:dyDescent="0.2">
      <c r="A36" s="4" t="s">
        <v>4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O36" s="19" t="s">
        <v>58</v>
      </c>
      <c r="P36" s="1">
        <f>AVERAGE(J41:K41)</f>
        <v>0</v>
      </c>
    </row>
    <row r="37" spans="1:16" x14ac:dyDescent="0.2">
      <c r="A37" s="4" t="s">
        <v>5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O37" s="19" t="s">
        <v>57</v>
      </c>
      <c r="P37" s="1">
        <f>AVERAGE(J50:J57)</f>
        <v>0</v>
      </c>
    </row>
    <row r="38" spans="1:16" x14ac:dyDescent="0.2">
      <c r="A38" s="4" t="s">
        <v>6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O38" s="12"/>
      <c r="P38" s="1"/>
    </row>
    <row r="39" spans="1:16" x14ac:dyDescent="0.2">
      <c r="A39" s="6" t="s">
        <v>7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O39" s="12"/>
      <c r="P39" s="1"/>
    </row>
    <row r="40" spans="1:16" ht="8" customHeight="1" x14ac:dyDescent="0.2">
      <c r="O40" s="12"/>
    </row>
    <row r="41" spans="1:16" x14ac:dyDescent="0.2">
      <c r="A41" s="4" t="s">
        <v>31</v>
      </c>
      <c r="C41">
        <f>_xlfn.STDEV.P(C32:C39)/AVERAGE(C32:C39)</f>
        <v>0</v>
      </c>
      <c r="D41">
        <f t="shared" ref="D41:M41" si="0">_xlfn.STDEV.P(D32:D39)/AVERAGE(D32:D39)</f>
        <v>0</v>
      </c>
      <c r="E41">
        <f t="shared" si="0"/>
        <v>0</v>
      </c>
      <c r="F41">
        <f t="shared" si="0"/>
        <v>0</v>
      </c>
      <c r="G41">
        <f t="shared" si="0"/>
        <v>0</v>
      </c>
      <c r="H41">
        <f t="shared" si="0"/>
        <v>0</v>
      </c>
      <c r="I41">
        <f t="shared" si="0"/>
        <v>0</v>
      </c>
      <c r="J41">
        <f t="shared" si="0"/>
        <v>0</v>
      </c>
      <c r="K41">
        <f t="shared" si="0"/>
        <v>0</v>
      </c>
      <c r="L41">
        <f t="shared" si="0"/>
        <v>0</v>
      </c>
      <c r="M41">
        <f t="shared" si="0"/>
        <v>0</v>
      </c>
      <c r="O41" s="12"/>
      <c r="P41" s="1"/>
    </row>
    <row r="42" spans="1:16" x14ac:dyDescent="0.2">
      <c r="O42" s="12"/>
    </row>
    <row r="44" spans="1:16" x14ac:dyDescent="0.2">
      <c r="B44" s="1" t="s">
        <v>43</v>
      </c>
    </row>
    <row r="45" spans="1:16" x14ac:dyDescent="0.2">
      <c r="B45" s="4">
        <v>1</v>
      </c>
      <c r="C45" s="4">
        <v>2</v>
      </c>
      <c r="D45" s="4">
        <v>3</v>
      </c>
      <c r="E45" s="4">
        <v>4</v>
      </c>
      <c r="F45" s="4">
        <v>5</v>
      </c>
      <c r="G45" s="4">
        <v>6</v>
      </c>
      <c r="H45" s="4">
        <v>7</v>
      </c>
      <c r="I45" s="4">
        <v>8</v>
      </c>
      <c r="J45" s="4">
        <v>9</v>
      </c>
      <c r="K45" s="4">
        <v>10</v>
      </c>
      <c r="L45" s="4">
        <v>11</v>
      </c>
      <c r="M45" s="4">
        <v>12</v>
      </c>
    </row>
    <row r="46" spans="1:16" x14ac:dyDescent="0.2">
      <c r="B46">
        <f t="shared" ref="B46:H46" si="1">AVERAGE(B32:B39)</f>
        <v>1</v>
      </c>
      <c r="C46">
        <f t="shared" si="1"/>
        <v>1</v>
      </c>
      <c r="D46">
        <f t="shared" si="1"/>
        <v>1</v>
      </c>
      <c r="E46">
        <f t="shared" si="1"/>
        <v>1</v>
      </c>
      <c r="F46">
        <f t="shared" si="1"/>
        <v>1</v>
      </c>
      <c r="G46">
        <f t="shared" si="1"/>
        <v>1</v>
      </c>
      <c r="H46">
        <f t="shared" si="1"/>
        <v>1</v>
      </c>
      <c r="I46">
        <f>AVERAGE(I32:I39)</f>
        <v>1</v>
      </c>
      <c r="J46">
        <f>AVERAGE(J32:J39)</f>
        <v>1</v>
      </c>
      <c r="K46">
        <f>AVERAGE(K32:K39)</f>
        <v>1</v>
      </c>
      <c r="L46">
        <f>AVERAGE(L32:L39)</f>
        <v>1</v>
      </c>
      <c r="M46">
        <f>AVERAGE(M32:M39)</f>
        <v>1</v>
      </c>
    </row>
    <row r="47" spans="1:16" x14ac:dyDescent="0.2">
      <c r="B47">
        <f>_xlfn.STDEV.P(B32:B39)/SQRT(8)</f>
        <v>0</v>
      </c>
      <c r="C47">
        <f t="shared" ref="C47:M47" si="2">_xlfn.STDEV.P(C32:C39)/SQRT(8)</f>
        <v>0</v>
      </c>
      <c r="D47">
        <f t="shared" si="2"/>
        <v>0</v>
      </c>
      <c r="E47">
        <f t="shared" si="2"/>
        <v>0</v>
      </c>
      <c r="F47">
        <f t="shared" si="2"/>
        <v>0</v>
      </c>
      <c r="G47">
        <f t="shared" si="2"/>
        <v>0</v>
      </c>
      <c r="H47">
        <f t="shared" si="2"/>
        <v>0</v>
      </c>
      <c r="I47">
        <f t="shared" si="2"/>
        <v>0</v>
      </c>
      <c r="J47">
        <f t="shared" si="2"/>
        <v>0</v>
      </c>
      <c r="K47">
        <f t="shared" si="2"/>
        <v>0</v>
      </c>
      <c r="L47">
        <f t="shared" si="2"/>
        <v>0</v>
      </c>
      <c r="M47">
        <f t="shared" si="2"/>
        <v>0</v>
      </c>
    </row>
    <row r="48" spans="1:16" x14ac:dyDescent="0.2">
      <c r="B48" s="1"/>
      <c r="C48">
        <v>100</v>
      </c>
      <c r="D48">
        <v>50</v>
      </c>
      <c r="E48">
        <v>25</v>
      </c>
      <c r="F48">
        <v>50</v>
      </c>
      <c r="G48">
        <v>6.25</v>
      </c>
      <c r="H48" s="5">
        <f>G48/2</f>
        <v>3.125</v>
      </c>
    </row>
    <row r="49" spans="2:12" x14ac:dyDescent="0.2">
      <c r="B49" s="1"/>
    </row>
    <row r="50" spans="2:12" x14ac:dyDescent="0.2">
      <c r="G50" s="11"/>
      <c r="I50" s="11">
        <f t="shared" ref="I50:I57" si="3">_xlfn.STDEV.P(E32,I32)/AVERAGE(E32,I32)</f>
        <v>0</v>
      </c>
      <c r="J50">
        <f>_xlfn.STDEV.P(J32:K32)/AVERAGE(J32:K32)</f>
        <v>0</v>
      </c>
      <c r="K50" t="s">
        <v>32</v>
      </c>
    </row>
    <row r="51" spans="2:12" x14ac:dyDescent="0.2">
      <c r="G51" s="11"/>
      <c r="I51" s="11">
        <f t="shared" si="3"/>
        <v>0</v>
      </c>
      <c r="J51">
        <f t="shared" ref="J51:J56" si="4">_xlfn.STDEV.P(J33:K33)/AVERAGE(J33:K33)</f>
        <v>0</v>
      </c>
      <c r="K51" t="s">
        <v>33</v>
      </c>
    </row>
    <row r="52" spans="2:12" x14ac:dyDescent="0.2">
      <c r="G52" s="11"/>
      <c r="I52" s="11">
        <f t="shared" si="3"/>
        <v>0</v>
      </c>
      <c r="J52">
        <f t="shared" si="4"/>
        <v>0</v>
      </c>
      <c r="K52" t="s">
        <v>34</v>
      </c>
    </row>
    <row r="53" spans="2:12" x14ac:dyDescent="0.2">
      <c r="G53" s="11"/>
      <c r="I53" s="11">
        <f t="shared" si="3"/>
        <v>0</v>
      </c>
      <c r="J53">
        <f t="shared" si="4"/>
        <v>0</v>
      </c>
      <c r="K53" t="s">
        <v>39</v>
      </c>
    </row>
    <row r="54" spans="2:12" x14ac:dyDescent="0.2">
      <c r="G54" s="11"/>
      <c r="I54" s="11">
        <f t="shared" si="3"/>
        <v>0</v>
      </c>
      <c r="J54">
        <f t="shared" si="4"/>
        <v>0</v>
      </c>
      <c r="K54" t="s">
        <v>35</v>
      </c>
    </row>
    <row r="55" spans="2:12" x14ac:dyDescent="0.2">
      <c r="G55" s="11"/>
      <c r="I55" s="11">
        <f t="shared" si="3"/>
        <v>0</v>
      </c>
      <c r="J55">
        <f t="shared" si="4"/>
        <v>0</v>
      </c>
      <c r="K55" t="s">
        <v>36</v>
      </c>
    </row>
    <row r="56" spans="2:12" x14ac:dyDescent="0.2">
      <c r="G56" s="11"/>
      <c r="I56" s="11">
        <f t="shared" si="3"/>
        <v>0</v>
      </c>
      <c r="J56">
        <f t="shared" si="4"/>
        <v>0</v>
      </c>
      <c r="K56" t="s">
        <v>37</v>
      </c>
    </row>
    <row r="57" spans="2:12" x14ac:dyDescent="0.2">
      <c r="G57" s="11"/>
      <c r="I57" s="11">
        <f t="shared" si="3"/>
        <v>0</v>
      </c>
      <c r="J57">
        <f>_xlfn.STDEV.P(J39:K39)/AVERAGE(J39:K39)</f>
        <v>0</v>
      </c>
      <c r="K57" t="s">
        <v>38</v>
      </c>
    </row>
    <row r="59" spans="2:12" x14ac:dyDescent="0.2">
      <c r="I59" s="11"/>
      <c r="J59" s="11">
        <f>AVERAGE(J32:K32)</f>
        <v>1</v>
      </c>
      <c r="K59" s="11">
        <f t="shared" ref="K59:K66" si="5">_xlfn.STDEV.P(J59,G32)/AVERAGE(J59,G32)</f>
        <v>0</v>
      </c>
      <c r="L59" s="11"/>
    </row>
    <row r="60" spans="2:12" x14ac:dyDescent="0.2">
      <c r="I60" s="11"/>
      <c r="J60" s="11">
        <f t="shared" ref="J60:J66" si="6">AVERAGE(J33:K33)</f>
        <v>1</v>
      </c>
      <c r="K60" s="11">
        <f t="shared" si="5"/>
        <v>0</v>
      </c>
      <c r="L60" s="11"/>
    </row>
    <row r="61" spans="2:12" x14ac:dyDescent="0.2">
      <c r="I61" s="11"/>
      <c r="J61" s="11">
        <f t="shared" si="6"/>
        <v>1</v>
      </c>
      <c r="K61" s="11">
        <f t="shared" si="5"/>
        <v>0</v>
      </c>
      <c r="L61" s="11"/>
    </row>
    <row r="62" spans="2:12" x14ac:dyDescent="0.2">
      <c r="I62" s="11"/>
      <c r="J62" s="11">
        <f t="shared" si="6"/>
        <v>1</v>
      </c>
      <c r="K62" s="11">
        <f t="shared" si="5"/>
        <v>0</v>
      </c>
      <c r="L62" s="11"/>
    </row>
    <row r="63" spans="2:12" x14ac:dyDescent="0.2">
      <c r="I63" s="11"/>
      <c r="J63" s="11">
        <f t="shared" si="6"/>
        <v>1</v>
      </c>
      <c r="K63" s="11">
        <f t="shared" si="5"/>
        <v>0</v>
      </c>
      <c r="L63" s="11"/>
    </row>
    <row r="64" spans="2:12" x14ac:dyDescent="0.2">
      <c r="I64" s="11"/>
      <c r="J64" s="11">
        <f t="shared" si="6"/>
        <v>1</v>
      </c>
      <c r="K64" s="11">
        <f t="shared" si="5"/>
        <v>0</v>
      </c>
      <c r="L64" s="11"/>
    </row>
    <row r="65" spans="9:12" x14ac:dyDescent="0.2">
      <c r="I65" s="11"/>
      <c r="J65" s="11">
        <f t="shared" si="6"/>
        <v>1</v>
      </c>
      <c r="K65" s="11">
        <f t="shared" si="5"/>
        <v>0</v>
      </c>
      <c r="L65" s="11"/>
    </row>
    <row r="66" spans="9:12" x14ac:dyDescent="0.2">
      <c r="I66" s="11"/>
      <c r="J66" s="11">
        <f t="shared" si="6"/>
        <v>1</v>
      </c>
      <c r="K66" s="11">
        <f t="shared" si="5"/>
        <v>0</v>
      </c>
      <c r="L66" s="11"/>
    </row>
    <row r="67" spans="9:12" x14ac:dyDescent="0.2">
      <c r="I67" s="11"/>
      <c r="J67" s="11"/>
      <c r="K67" s="11"/>
      <c r="L67" s="11"/>
    </row>
  </sheetData>
  <mergeCells count="5">
    <mergeCell ref="P1:T1"/>
    <mergeCell ref="P2:T2"/>
    <mergeCell ref="C26:F26"/>
    <mergeCell ref="C27:F27"/>
    <mergeCell ref="C28:F28"/>
  </mergeCells>
  <phoneticPr fontId="11" type="noConversion"/>
  <pageMargins left="0.25" right="0.25" top="0.1" bottom="0.1" header="0.5" footer="0.5"/>
  <pageSetup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8-channel Dilution Set-Up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orourcy</dc:creator>
  <cp:lastModifiedBy>Microsoft Office User</cp:lastModifiedBy>
  <cp:lastPrinted>2016-09-27T14:14:48Z</cp:lastPrinted>
  <dcterms:created xsi:type="dcterms:W3CDTF">2016-05-17T04:11:24Z</dcterms:created>
  <dcterms:modified xsi:type="dcterms:W3CDTF">2017-09-05T21:38:39Z</dcterms:modified>
</cp:coreProperties>
</file>